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Čistící  prostředky a hygienické potřeby(II.)-2023\ČP 025-2023\1) výzva\"/>
    </mc:Choice>
  </mc:AlternateContent>
  <xr:revisionPtr revIDLastSave="0" documentId="8_{2637EA61-9A8A-43AE-8645-2468BBA56C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PHP" sheetId="1" r:id="rId1"/>
  </sheets>
  <definedNames>
    <definedName name="_xlnm._FilterDatabase" localSheetId="0" hidden="1">CPHP!$A$6:$T$6</definedName>
    <definedName name="_xlnm.Print_Titles" localSheetId="0">CPHP!$6:$6</definedName>
    <definedName name="_xlnm.Print_Area" localSheetId="0">CPHP!$B$2:$L$23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1" l="1"/>
  <c r="J17" i="1"/>
  <c r="J15" i="1"/>
  <c r="K15" i="1"/>
  <c r="J16" i="1"/>
  <c r="J18" i="1"/>
  <c r="K18" i="1"/>
  <c r="J19" i="1"/>
  <c r="K19" i="1"/>
  <c r="J20" i="1"/>
  <c r="K20" i="1"/>
  <c r="G15" i="1"/>
  <c r="G16" i="1"/>
  <c r="G17" i="1"/>
  <c r="G18" i="1"/>
  <c r="G19" i="1"/>
  <c r="G20" i="1"/>
  <c r="G10" i="1"/>
  <c r="G11" i="1"/>
  <c r="G12" i="1"/>
  <c r="G13" i="1"/>
  <c r="G14" i="1"/>
  <c r="G9" i="1"/>
  <c r="G8" i="1"/>
  <c r="G7" i="1"/>
  <c r="K17" i="1" l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H23" i="1" l="1"/>
  <c r="I23" i="1"/>
</calcChain>
</file>

<file path=xl/sharedStrings.xml><?xml version="1.0" encoding="utf-8"?>
<sst xmlns="http://schemas.openxmlformats.org/spreadsheetml/2006/main" count="87" uniqueCount="73">
  <si>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</si>
  <si>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</si>
  <si>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</si>
  <si>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</si>
  <si>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</si>
  <si>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</si>
  <si>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</si>
  <si>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</si>
  <si>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</si>
  <si>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</si>
  <si>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</si>
  <si>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</si>
  <si>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</si>
  <si>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</si>
  <si>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33761000-2 - Toaletní papír </t>
  </si>
  <si>
    <t>33763000-6 - Papírové ruční utěrky</t>
  </si>
  <si>
    <t>39525100-9  - Prachovky</t>
  </si>
  <si>
    <t xml:space="preserve">39811100-1 - Osvěžovače vzduchu </t>
  </si>
  <si>
    <t xml:space="preserve">39830000-9 - Čistící prostředky </t>
  </si>
  <si>
    <t>39831300-9 - Čisticí prostředky na podlahy</t>
  </si>
  <si>
    <t>39831600-2 - Čisticí prostředky pro WC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</si>
  <si>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</si>
  <si>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</si>
  <si>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</si>
  <si>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</si>
  <si>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</si>
  <si>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</si>
  <si>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</si>
  <si>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</si>
  <si>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</si>
  <si>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</si>
  <si>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</si>
  <si>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</si>
  <si>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</si>
  <si>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</si>
  <si>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Papírové Z-Z ručníky</t>
  </si>
  <si>
    <t>ks (balíček)</t>
  </si>
  <si>
    <t>Balíček skládaných Z-Z ručníků. 2vrstvé, bílé, 100% celuloza, rozměr 23 x 25 cm. Určeno do zásobníků. 1ks (balíček) min. 150 ks papírových ručníků. V kartonu min. 20 ks (balíčků).</t>
  </si>
  <si>
    <t>Toaletní papír v roli 19</t>
  </si>
  <si>
    <t>ks 
(role)</t>
  </si>
  <si>
    <t>Role průmyslová 19, 2vrstvý, bílý, 100% celuloza. V balení min. 12 ks (rolí). 
Návin min. 100 bm, průměr dutinky max. 6,5 cm. Určeno do zásobníků.</t>
  </si>
  <si>
    <t>MYCÍ PROSTŘEDEK NA PODLAHY</t>
  </si>
  <si>
    <t>ks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</si>
  <si>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</si>
  <si>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MYCÍ PROSTŘ. KUCHYNĚ - rozprašovač</t>
  </si>
  <si>
    <t>Čistič tekutý s rozprašovačem. Použití: čištění kuchyní, na všechny omyvatelné povrchy. 
Náplň 0,5 - 0,75 l.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</si>
  <si>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</si>
  <si>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</si>
  <si>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leštící, gel</t>
  </si>
  <si>
    <t>Dezinfekční a leštící přípravek - gel, rozpustný ve vodě. Použití: k odstranění nečistot a  vodního kamene v toaletě. Náplň 0,75 - 1 l.</t>
  </si>
  <si>
    <t>VŮNĚ WC - suchý sprey</t>
  </si>
  <si>
    <t>Osvěžovač vzduchu - suchý spray, odstraňovač pachů. Náplň  300 ml - 400 ml.</t>
  </si>
  <si>
    <t>VŮNĚ WC - gel - "vanička"</t>
  </si>
  <si>
    <t>Osvěžovač vzduchu, gel - "vanička". Náplň 150 g - 200 g.</t>
  </si>
  <si>
    <t>Čistič oken s rozprašovačem</t>
  </si>
  <si>
    <t>Čistič oken s obsahem alkoholu - s rozprašovačem - pH: 7,0 - 9,0. Náplň 0,5 - 1 l.</t>
  </si>
  <si>
    <t>ČISTÍCÍ PŘÍPRAVKY NA SPORÁKY A TROUBY - rozprašovač</t>
  </si>
  <si>
    <t xml:space="preserve">Čistící prostředek s rozprašovačem. Použití: k čištění sporáků, trub, grilů, fritéz a silně znečištěného nádobí, na nerezové zařízení. Náplň 0,5 - 1 l. </t>
  </si>
  <si>
    <t>Rukavice latex - M</t>
  </si>
  <si>
    <t>pár</t>
  </si>
  <si>
    <t xml:space="preserve">Rukavice přírodní latex, vysoce elastické, s bavlněnou vystýlkou, velikost M. </t>
  </si>
  <si>
    <t>Sáčky na odpadky</t>
  </si>
  <si>
    <t>role</t>
  </si>
  <si>
    <t>50 x 60 cm - 30 litrů. Tloušťka min. 6 mic. Role 50 - 60 ks.</t>
  </si>
  <si>
    <t>Pytle černé, modré silné</t>
  </si>
  <si>
    <t>70 x 110 cm - 120 litrů, ze silné folie tl. min. 100 mikronů. Role 15 - 20 ks.</t>
  </si>
  <si>
    <t xml:space="preserve">Prachovka </t>
  </si>
  <si>
    <t>38 x 38 cm, viskozová, barevná.</t>
  </si>
  <si>
    <t>Příloha č. 2 Kupní smlouvy - technická specifikace
Čisticí prostředky a hygienické potřeby (II.) 025 - 2023</t>
  </si>
  <si>
    <t>Samostatná faktura</t>
  </si>
  <si>
    <t>NE</t>
  </si>
  <si>
    <t>Jan Pinker, 
Tel.: 602 389 189, 
E-mail: jpinker@ps.zcu.cz</t>
  </si>
  <si>
    <t>Univerzitní 26,  
301 00 Plzeň,
Provoz a služby - Správa budov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</si>
</sst>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94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0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70"/>
  <sheetViews>
    <sheetView tabSelected="1" zoomScale="80" zoomScaleNormal="80" workbookViewId="0">
      <selection activeCell="I2" sqref="I2:J2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7109375" style="5" customWidth="1"/>
    <col min="4" max="4" width="9.5703125" style="90" bestFit="1" customWidth="1"/>
    <col min="5" max="5" width="9" style="4" bestFit="1" customWidth="1"/>
    <col min="6" max="6" width="106" style="5" customWidth="1"/>
    <col min="7" max="7" width="17.7109375" style="5" hidden="1" customWidth="1"/>
    <col min="8" max="8" width="24" style="1" bestFit="1" customWidth="1"/>
    <col min="9" max="9" width="23.2851562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5.42578125" style="1" customWidth="1"/>
    <col min="17" max="17" width="30.85546875" style="1" customWidth="1"/>
    <col min="18" max="18" width="25.42578125" style="1" customWidth="1"/>
    <col min="19" max="19" width="11.5703125" style="1" hidden="1" customWidth="1"/>
    <col min="20" max="20" width="62.28515625" style="6" customWidth="1"/>
    <col min="21" max="16384" width="9.140625" style="1"/>
  </cols>
  <sheetData>
    <row r="1" spans="1:20" ht="36" customHeight="1" x14ac:dyDescent="0.25">
      <c r="B1" s="2" t="s">
        <v>68</v>
      </c>
      <c r="C1" s="3"/>
      <c r="D1" s="3"/>
    </row>
    <row r="2" spans="1:20" ht="20.100000000000001" customHeight="1" x14ac:dyDescent="0.25">
      <c r="C2" s="1"/>
      <c r="D2" s="7"/>
      <c r="E2" s="8"/>
      <c r="F2" s="9"/>
      <c r="G2" s="9"/>
      <c r="H2" s="9"/>
      <c r="I2" s="10"/>
      <c r="J2" s="10"/>
      <c r="K2" s="11"/>
      <c r="L2" s="12"/>
      <c r="M2" s="12"/>
      <c r="N2" s="12"/>
      <c r="O2" s="12"/>
      <c r="P2" s="12"/>
      <c r="Q2" s="12"/>
      <c r="R2" s="12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20" ht="20.100000000000001" customHeight="1" thickBot="1" x14ac:dyDescent="0.3">
      <c r="B4" s="19"/>
      <c r="C4" s="20" t="s">
        <v>1</v>
      </c>
      <c r="D4" s="16"/>
      <c r="E4" s="16"/>
      <c r="F4" s="16"/>
      <c r="G4" s="9"/>
      <c r="H4" s="11"/>
      <c r="I4" s="11"/>
      <c r="K4" s="11"/>
    </row>
    <row r="5" spans="1:20" ht="34.5" customHeight="1" thickBot="1" x14ac:dyDescent="0.3">
      <c r="B5" s="21"/>
      <c r="C5" s="22"/>
      <c r="D5" s="23"/>
      <c r="E5" s="23"/>
      <c r="F5" s="9"/>
      <c r="G5" s="24"/>
      <c r="I5" s="25" t="s">
        <v>2</v>
      </c>
      <c r="T5" s="26"/>
    </row>
    <row r="6" spans="1:20" ht="76.5" thickTop="1" thickBot="1" x14ac:dyDescent="0.3">
      <c r="B6" s="27" t="s">
        <v>3</v>
      </c>
      <c r="C6" s="28" t="s">
        <v>21</v>
      </c>
      <c r="D6" s="28" t="s">
        <v>4</v>
      </c>
      <c r="E6" s="28" t="s">
        <v>22</v>
      </c>
      <c r="F6" s="28" t="s">
        <v>23</v>
      </c>
      <c r="G6" s="28" t="s">
        <v>24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25</v>
      </c>
      <c r="M6" s="28" t="s">
        <v>26</v>
      </c>
      <c r="N6" s="28" t="s">
        <v>33</v>
      </c>
      <c r="O6" s="28" t="s">
        <v>27</v>
      </c>
      <c r="P6" s="30" t="s">
        <v>28</v>
      </c>
      <c r="Q6" s="28" t="s">
        <v>29</v>
      </c>
      <c r="R6" s="28" t="s">
        <v>34</v>
      </c>
      <c r="S6" s="28" t="s">
        <v>30</v>
      </c>
      <c r="T6" s="28" t="s">
        <v>31</v>
      </c>
    </row>
    <row r="7" spans="1:20" ht="40.5" customHeight="1" thickTop="1" x14ac:dyDescent="0.25">
      <c r="A7" s="31"/>
      <c r="B7" s="32">
        <v>1</v>
      </c>
      <c r="C7" s="33" t="s">
        <v>35</v>
      </c>
      <c r="D7" s="34">
        <v>1920</v>
      </c>
      <c r="E7" s="35" t="s">
        <v>36</v>
      </c>
      <c r="F7" s="36" t="s">
        <v>37</v>
      </c>
      <c r="G7" s="37">
        <f t="shared" ref="G7:G20" si="0">D7*H7</f>
        <v>51840</v>
      </c>
      <c r="H7" s="38">
        <v>27</v>
      </c>
      <c r="I7" s="91"/>
      <c r="J7" s="39">
        <f t="shared" ref="J7:J14" si="1">D7*I7</f>
        <v>0</v>
      </c>
      <c r="K7" s="40" t="str">
        <f t="shared" ref="K7:K14" si="2">IF(ISNUMBER(I7), IF(I7&gt;H7,"NEVYHOVUJE","VYHOVUJE")," ")</f>
        <v xml:space="preserve"> </v>
      </c>
      <c r="L7" s="41" t="s">
        <v>69</v>
      </c>
      <c r="M7" s="42" t="s">
        <v>70</v>
      </c>
      <c r="N7" s="43"/>
      <c r="O7" s="43"/>
      <c r="P7" s="44" t="s">
        <v>71</v>
      </c>
      <c r="Q7" s="44" t="s">
        <v>72</v>
      </c>
      <c r="R7" s="45">
        <v>14</v>
      </c>
      <c r="S7" s="43"/>
      <c r="T7" s="35" t="s">
        <v>15</v>
      </c>
    </row>
    <row r="8" spans="1:20" ht="44.25" customHeight="1" x14ac:dyDescent="0.25">
      <c r="B8" s="46">
        <v>2</v>
      </c>
      <c r="C8" s="47" t="s">
        <v>38</v>
      </c>
      <c r="D8" s="48">
        <v>2304</v>
      </c>
      <c r="E8" s="49" t="s">
        <v>39</v>
      </c>
      <c r="F8" s="50" t="s">
        <v>40</v>
      </c>
      <c r="G8" s="51">
        <f t="shared" si="0"/>
        <v>69120</v>
      </c>
      <c r="H8" s="52">
        <v>30</v>
      </c>
      <c r="I8" s="92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49" t="s">
        <v>14</v>
      </c>
    </row>
    <row r="9" spans="1:20" ht="39.75" customHeight="1" x14ac:dyDescent="0.25">
      <c r="B9" s="46">
        <v>3</v>
      </c>
      <c r="C9" s="47" t="s">
        <v>41</v>
      </c>
      <c r="D9" s="48">
        <v>50</v>
      </c>
      <c r="E9" s="49" t="s">
        <v>42</v>
      </c>
      <c r="F9" s="50" t="s">
        <v>43</v>
      </c>
      <c r="G9" s="51">
        <f t="shared" si="0"/>
        <v>3050</v>
      </c>
      <c r="H9" s="52">
        <v>61</v>
      </c>
      <c r="I9" s="92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49" t="s">
        <v>19</v>
      </c>
    </row>
    <row r="10" spans="1:20" ht="39" customHeight="1" x14ac:dyDescent="0.25">
      <c r="B10" s="46">
        <v>4</v>
      </c>
      <c r="C10" s="47" t="s">
        <v>44</v>
      </c>
      <c r="D10" s="48">
        <v>30</v>
      </c>
      <c r="E10" s="49" t="s">
        <v>42</v>
      </c>
      <c r="F10" s="50" t="s">
        <v>45</v>
      </c>
      <c r="G10" s="51">
        <f t="shared" si="0"/>
        <v>1500</v>
      </c>
      <c r="H10" s="52">
        <v>50</v>
      </c>
      <c r="I10" s="92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49" t="s">
        <v>18</v>
      </c>
    </row>
    <row r="11" spans="1:20" ht="37.5" customHeight="1" x14ac:dyDescent="0.25">
      <c r="B11" s="46">
        <v>5</v>
      </c>
      <c r="C11" s="47" t="s">
        <v>46</v>
      </c>
      <c r="D11" s="48">
        <v>20</v>
      </c>
      <c r="E11" s="49" t="s">
        <v>42</v>
      </c>
      <c r="F11" s="50" t="s">
        <v>47</v>
      </c>
      <c r="G11" s="51">
        <f t="shared" si="0"/>
        <v>1000</v>
      </c>
      <c r="H11" s="52">
        <v>50</v>
      </c>
      <c r="I11" s="92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49" t="s">
        <v>18</v>
      </c>
    </row>
    <row r="12" spans="1:20" ht="37.5" customHeight="1" x14ac:dyDescent="0.25">
      <c r="B12" s="46">
        <v>6</v>
      </c>
      <c r="C12" s="47" t="s">
        <v>48</v>
      </c>
      <c r="D12" s="48">
        <v>30</v>
      </c>
      <c r="E12" s="49" t="s">
        <v>42</v>
      </c>
      <c r="F12" s="60" t="s">
        <v>49</v>
      </c>
      <c r="G12" s="51">
        <f t="shared" si="0"/>
        <v>1050</v>
      </c>
      <c r="H12" s="52">
        <v>35</v>
      </c>
      <c r="I12" s="92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49" t="s">
        <v>20</v>
      </c>
    </row>
    <row r="13" spans="1:20" ht="20.25" customHeight="1" x14ac:dyDescent="0.25">
      <c r="B13" s="46">
        <v>7</v>
      </c>
      <c r="C13" s="47" t="s">
        <v>50</v>
      </c>
      <c r="D13" s="48">
        <v>50</v>
      </c>
      <c r="E13" s="49" t="s">
        <v>42</v>
      </c>
      <c r="F13" s="60" t="s">
        <v>51</v>
      </c>
      <c r="G13" s="51">
        <f t="shared" si="0"/>
        <v>1250</v>
      </c>
      <c r="H13" s="52">
        <v>25</v>
      </c>
      <c r="I13" s="92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49" t="s">
        <v>17</v>
      </c>
    </row>
    <row r="14" spans="1:20" ht="22.5" customHeight="1" x14ac:dyDescent="0.25">
      <c r="B14" s="46">
        <v>8</v>
      </c>
      <c r="C14" s="47" t="s">
        <v>52</v>
      </c>
      <c r="D14" s="48">
        <v>100</v>
      </c>
      <c r="E14" s="49" t="s">
        <v>42</v>
      </c>
      <c r="F14" s="50" t="s">
        <v>53</v>
      </c>
      <c r="G14" s="51">
        <f t="shared" si="0"/>
        <v>2400</v>
      </c>
      <c r="H14" s="52">
        <v>24</v>
      </c>
      <c r="I14" s="92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49" t="s">
        <v>17</v>
      </c>
    </row>
    <row r="15" spans="1:20" ht="23.25" customHeight="1" x14ac:dyDescent="0.25">
      <c r="B15" s="46">
        <v>9</v>
      </c>
      <c r="C15" s="47" t="s">
        <v>54</v>
      </c>
      <c r="D15" s="48">
        <v>20</v>
      </c>
      <c r="E15" s="49" t="s">
        <v>42</v>
      </c>
      <c r="F15" s="60" t="s">
        <v>55</v>
      </c>
      <c r="G15" s="51">
        <f t="shared" si="0"/>
        <v>800</v>
      </c>
      <c r="H15" s="52">
        <v>40</v>
      </c>
      <c r="I15" s="92"/>
      <c r="J15" s="53">
        <f t="shared" ref="J15:J20" si="3">D15*I15</f>
        <v>0</v>
      </c>
      <c r="K15" s="54" t="str">
        <f t="shared" ref="K15:K20" si="4">IF(ISNUMBER(I15), IF(I15&gt;H15,"NEVYHOVUJE","VYHOVUJE")," ")</f>
        <v xml:space="preserve"> </v>
      </c>
      <c r="L15" s="55"/>
      <c r="M15" s="56"/>
      <c r="N15" s="57"/>
      <c r="O15" s="57"/>
      <c r="P15" s="58"/>
      <c r="Q15" s="58"/>
      <c r="R15" s="59"/>
      <c r="S15" s="57"/>
      <c r="T15" s="49" t="s">
        <v>18</v>
      </c>
    </row>
    <row r="16" spans="1:20" ht="44.25" customHeight="1" x14ac:dyDescent="0.25">
      <c r="B16" s="46">
        <v>10</v>
      </c>
      <c r="C16" s="47" t="s">
        <v>56</v>
      </c>
      <c r="D16" s="48">
        <v>20</v>
      </c>
      <c r="E16" s="49" t="s">
        <v>42</v>
      </c>
      <c r="F16" s="60" t="s">
        <v>57</v>
      </c>
      <c r="G16" s="51">
        <f t="shared" si="0"/>
        <v>1200</v>
      </c>
      <c r="H16" s="52">
        <v>60</v>
      </c>
      <c r="I16" s="92"/>
      <c r="J16" s="53">
        <f t="shared" si="3"/>
        <v>0</v>
      </c>
      <c r="K16" s="54" t="str">
        <f t="shared" si="4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49" t="s">
        <v>18</v>
      </c>
    </row>
    <row r="17" spans="2:20" ht="24" customHeight="1" x14ac:dyDescent="0.25">
      <c r="B17" s="46">
        <v>11</v>
      </c>
      <c r="C17" s="47" t="s">
        <v>58</v>
      </c>
      <c r="D17" s="48">
        <v>100</v>
      </c>
      <c r="E17" s="49" t="s">
        <v>59</v>
      </c>
      <c r="F17" s="60" t="s">
        <v>60</v>
      </c>
      <c r="G17" s="51">
        <f t="shared" si="0"/>
        <v>3600</v>
      </c>
      <c r="H17" s="52">
        <v>36</v>
      </c>
      <c r="I17" s="92"/>
      <c r="J17" s="53">
        <f t="shared" si="3"/>
        <v>0</v>
      </c>
      <c r="K17" s="54" t="str">
        <f t="shared" si="4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49" t="s">
        <v>12</v>
      </c>
    </row>
    <row r="18" spans="2:20" ht="24" customHeight="1" x14ac:dyDescent="0.25">
      <c r="B18" s="46">
        <v>12</v>
      </c>
      <c r="C18" s="47" t="s">
        <v>61</v>
      </c>
      <c r="D18" s="48">
        <v>100</v>
      </c>
      <c r="E18" s="49" t="s">
        <v>62</v>
      </c>
      <c r="F18" s="60" t="s">
        <v>63</v>
      </c>
      <c r="G18" s="51">
        <f t="shared" si="0"/>
        <v>2000</v>
      </c>
      <c r="H18" s="52">
        <v>20</v>
      </c>
      <c r="I18" s="92"/>
      <c r="J18" s="53">
        <f t="shared" si="3"/>
        <v>0</v>
      </c>
      <c r="K18" s="54" t="str">
        <f t="shared" si="4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49" t="s">
        <v>13</v>
      </c>
    </row>
    <row r="19" spans="2:20" ht="24" customHeight="1" x14ac:dyDescent="0.25">
      <c r="B19" s="46">
        <v>13</v>
      </c>
      <c r="C19" s="47" t="s">
        <v>64</v>
      </c>
      <c r="D19" s="48">
        <v>30</v>
      </c>
      <c r="E19" s="49" t="s">
        <v>62</v>
      </c>
      <c r="F19" s="50" t="s">
        <v>65</v>
      </c>
      <c r="G19" s="51">
        <f t="shared" si="0"/>
        <v>3000</v>
      </c>
      <c r="H19" s="52">
        <v>100</v>
      </c>
      <c r="I19" s="92"/>
      <c r="J19" s="53">
        <f t="shared" si="3"/>
        <v>0</v>
      </c>
      <c r="K19" s="54" t="str">
        <f t="shared" si="4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49" t="s">
        <v>13</v>
      </c>
    </row>
    <row r="20" spans="2:20" ht="24" customHeight="1" thickBot="1" x14ac:dyDescent="0.3">
      <c r="B20" s="61">
        <v>14</v>
      </c>
      <c r="C20" s="62" t="s">
        <v>66</v>
      </c>
      <c r="D20" s="63">
        <v>200</v>
      </c>
      <c r="E20" s="64" t="s">
        <v>42</v>
      </c>
      <c r="F20" s="65" t="s">
        <v>67</v>
      </c>
      <c r="G20" s="66">
        <f t="shared" si="0"/>
        <v>1000</v>
      </c>
      <c r="H20" s="67">
        <v>5</v>
      </c>
      <c r="I20" s="93"/>
      <c r="J20" s="68">
        <f t="shared" si="3"/>
        <v>0</v>
      </c>
      <c r="K20" s="69" t="str">
        <f t="shared" si="4"/>
        <v xml:space="preserve"> </v>
      </c>
      <c r="L20" s="70"/>
      <c r="M20" s="71"/>
      <c r="N20" s="72"/>
      <c r="O20" s="72"/>
      <c r="P20" s="73"/>
      <c r="Q20" s="73"/>
      <c r="R20" s="74"/>
      <c r="S20" s="72"/>
      <c r="T20" s="64" t="s">
        <v>16</v>
      </c>
    </row>
    <row r="21" spans="2:20" ht="13.5" customHeight="1" thickTop="1" thickBot="1" x14ac:dyDescent="0.3">
      <c r="C21" s="1"/>
      <c r="D21" s="1"/>
      <c r="E21" s="1"/>
      <c r="F21" s="1"/>
      <c r="G21" s="1"/>
      <c r="J21" s="75"/>
    </row>
    <row r="22" spans="2:20" ht="60.75" customHeight="1" thickTop="1" thickBot="1" x14ac:dyDescent="0.3">
      <c r="B22" s="76" t="s">
        <v>9</v>
      </c>
      <c r="C22" s="77"/>
      <c r="D22" s="77"/>
      <c r="E22" s="77"/>
      <c r="F22" s="77"/>
      <c r="G22" s="78"/>
      <c r="H22" s="79" t="s">
        <v>10</v>
      </c>
      <c r="I22" s="80" t="s">
        <v>11</v>
      </c>
      <c r="J22" s="81"/>
      <c r="K22" s="82"/>
      <c r="L22" s="24"/>
      <c r="M22" s="24"/>
      <c r="N22" s="24"/>
      <c r="O22" s="24"/>
      <c r="P22" s="24"/>
      <c r="Q22" s="24"/>
      <c r="R22" s="24"/>
      <c r="S22" s="24"/>
      <c r="T22" s="83"/>
    </row>
    <row r="23" spans="2:20" ht="33" customHeight="1" thickTop="1" thickBot="1" x14ac:dyDescent="0.3">
      <c r="B23" s="84" t="s">
        <v>32</v>
      </c>
      <c r="C23" s="84"/>
      <c r="D23" s="84"/>
      <c r="E23" s="84"/>
      <c r="F23" s="84"/>
      <c r="G23" s="85"/>
      <c r="H23" s="86">
        <f>SUM(G7:G20)</f>
        <v>142810</v>
      </c>
      <c r="I23" s="87">
        <f>SUM(J7:J20)</f>
        <v>0</v>
      </c>
      <c r="J23" s="88"/>
      <c r="K23" s="89"/>
    </row>
    <row r="24" spans="2:20" ht="14.25" customHeight="1" thickTop="1" x14ac:dyDescent="0.25"/>
    <row r="25" spans="2:20" ht="14.25" customHeight="1" x14ac:dyDescent="0.25"/>
    <row r="26" spans="2:20" ht="14.25" customHeight="1" x14ac:dyDescent="0.25"/>
    <row r="27" spans="2:20" ht="14.25" customHeight="1" x14ac:dyDescent="0.25"/>
    <row r="28" spans="2:20" ht="14.25" customHeight="1" x14ac:dyDescent="0.25"/>
    <row r="29" spans="2:20" ht="14.25" customHeight="1" x14ac:dyDescent="0.25"/>
    <row r="30" spans="2:20" ht="14.25" customHeight="1" x14ac:dyDescent="0.25"/>
    <row r="31" spans="2:20" ht="14.25" customHeight="1" x14ac:dyDescent="0.25"/>
    <row r="32" spans="2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</sheetData>
  <sheetProtection algorithmName="SHA-512" hashValue="jHStJMllK+lhAXJ6lLr8bEy7GruPq71rpcyfzLKfnSJE35zLRPlsyVcTWY/B70gY2m7Y5ffowLphgqTSKH0Xzg==" saltValue="J8iBM1zIQJxWeZkxKF8SWQ==" spinCount="100000" sheet="1" objects="1" scenarios="1"/>
  <mergeCells count="15">
    <mergeCell ref="B23:F23"/>
    <mergeCell ref="I23:K23"/>
    <mergeCell ref="B1:D1"/>
    <mergeCell ref="B22:F22"/>
    <mergeCell ref="I22:K22"/>
    <mergeCell ref="I2:J2"/>
    <mergeCell ref="I3:R3"/>
    <mergeCell ref="P7:P20"/>
    <mergeCell ref="O7:O20"/>
    <mergeCell ref="N7:N20"/>
    <mergeCell ref="L7:L20"/>
    <mergeCell ref="M7:M20"/>
    <mergeCell ref="S7:S20"/>
    <mergeCell ref="R7:R20"/>
    <mergeCell ref="Q7:Q20"/>
  </mergeCells>
  <conditionalFormatting sqref="B7:B20 D7:D20">
    <cfRule type="containsBlanks" dxfId="6" priority="45">
      <formula>LEN(TRIM(B7))=0</formula>
    </cfRule>
  </conditionalFormatting>
  <conditionalFormatting sqref="B7:B20">
    <cfRule type="cellIs" dxfId="5" priority="39" operator="greaterThanOrEqual">
      <formula>1</formula>
    </cfRule>
  </conditionalFormatting>
  <conditionalFormatting sqref="I7:I20">
    <cfRule type="notContainsBlanks" dxfId="4" priority="4">
      <formula>LEN(TRIM(I7))&gt;0</formula>
    </cfRule>
    <cfRule type="notContainsBlanks" dxfId="3" priority="5">
      <formula>LEN(TRIM(I7))&gt;0</formula>
    </cfRule>
    <cfRule type="containsBlanks" dxfId="2" priority="6">
      <formula>LEN(TRIM(I7))=0</formula>
    </cfRule>
  </conditionalFormatting>
  <conditionalFormatting sqref="K7:K20">
    <cfRule type="cellIs" dxfId="1" priority="35" operator="equal">
      <formula>"NEVYHOVUJE"</formula>
    </cfRule>
    <cfRule type="cellIs" dxfId="0" priority="36" operator="equal">
      <formula>"VYHOVUJE"</formula>
    </cfRule>
  </conditionalFormatting>
  <dataValidations count="2">
    <dataValidation type="list" showInputMessage="1" showErrorMessage="1" sqref="M7" xr:uid="{1D6BB922-C248-41F3-8B1E-F00CADE9E004}">
      <formula1>"ANO,NE"</formula1>
    </dataValidation>
    <dataValidation type="list" showInputMessage="1" showErrorMessage="1" sqref="E7:E20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T7:T8 T10:T20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2023-07-11T10:42:59Z</cp:lastPrinted>
  <dcterms:created xsi:type="dcterms:W3CDTF">2014-03-05T12:43:32Z</dcterms:created>
  <dcterms:modified xsi:type="dcterms:W3CDTF">2023-07-11T11:46:26Z</dcterms:modified>
</cp:coreProperties>
</file>